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FAE\A&amp;A\Coronavirus Webpage\Other Updates to Page\Revenue Loss Calculation Worksheet\2021.11.17\"/>
    </mc:Choice>
  </mc:AlternateContent>
  <bookViews>
    <workbookView xWindow="0" yWindow="0" windowWidth="23040" windowHeight="8610" tabRatio="777"/>
  </bookViews>
  <sheets>
    <sheet name="Growth Adj. Calc Instructions" sheetId="6" r:id="rId1"/>
    <sheet name="Growth Adjustment Calculation" sheetId="4" r:id="rId2"/>
    <sheet name="Revenue Loss Calc Instructions" sheetId="3" r:id="rId3"/>
    <sheet name="Revenue Loss Calculation" sheetId="1" r:id="rId4"/>
    <sheet name="Growth Adj. Calc. Example" sheetId="5" r:id="rId5"/>
    <sheet name="Revenue Loss Calc Example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E12" i="2"/>
  <c r="E11" i="2"/>
  <c r="E14" i="1"/>
  <c r="E13" i="1"/>
  <c r="E12" i="1"/>
  <c r="E11" i="1"/>
  <c r="E13" i="5"/>
  <c r="E15" i="5" s="1"/>
  <c r="C7" i="2" s="1"/>
  <c r="C8" i="2"/>
  <c r="C6" i="2"/>
  <c r="C8" i="1"/>
  <c r="C6" i="1"/>
  <c r="C13" i="5" l="1"/>
  <c r="D13" i="5" s="1"/>
  <c r="B13" i="5"/>
  <c r="B12" i="5" s="1"/>
  <c r="B11" i="5" s="1"/>
  <c r="B10" i="5" s="1"/>
  <c r="D12" i="5"/>
  <c r="D11" i="5"/>
  <c r="D12" i="4"/>
  <c r="D11" i="4"/>
  <c r="C13" i="4"/>
  <c r="D13" i="4" s="1"/>
  <c r="E13" i="4" s="1"/>
  <c r="E15" i="4" s="1"/>
  <c r="C7" i="1" s="1"/>
  <c r="B13" i="4"/>
  <c r="B12" i="4" s="1"/>
  <c r="B11" i="4" s="1"/>
  <c r="B10" i="4" s="1"/>
  <c r="B14" i="2" l="1"/>
  <c r="D14" i="2" s="1"/>
  <c r="B13" i="2"/>
  <c r="D13" i="2" s="1"/>
  <c r="B12" i="2"/>
  <c r="D12" i="2" s="1"/>
  <c r="B11" i="2"/>
  <c r="D11" i="2" s="1"/>
  <c r="B12" i="1"/>
  <c r="D12" i="1" s="1"/>
  <c r="B13" i="1"/>
  <c r="D13" i="1" s="1"/>
  <c r="B14" i="1"/>
  <c r="D14" i="1" s="1"/>
  <c r="B11" i="1"/>
  <c r="D11" i="1" s="1"/>
</calcChain>
</file>

<file path=xl/sharedStrings.xml><?xml version="1.0" encoding="utf-8"?>
<sst xmlns="http://schemas.openxmlformats.org/spreadsheetml/2006/main" count="117" uniqueCount="63">
  <si>
    <t>Base Year Revenue</t>
  </si>
  <si>
    <t>Growth Adjustment</t>
  </si>
  <si>
    <t>[ENTITY NAME]</t>
  </si>
  <si>
    <t>[COUNTY NAME]</t>
  </si>
  <si>
    <t>Base Year FYE</t>
  </si>
  <si>
    <t>Months since Base Year FYE</t>
  </si>
  <si>
    <t>Actual General Revenue</t>
  </si>
  <si>
    <t>Counterfactual Revenue</t>
  </si>
  <si>
    <t>Calc. Date</t>
  </si>
  <si>
    <t>Example Government</t>
  </si>
  <si>
    <t>Any County, Ohio</t>
  </si>
  <si>
    <t>Coronavirus State and Local Fiscal Recovery Fund</t>
  </si>
  <si>
    <t>Revenue Loss Calculation</t>
  </si>
  <si>
    <t>Instructions</t>
  </si>
  <si>
    <t>The Revenue loss calculation tab is intended to assist governments with calculating the amount of</t>
  </si>
  <si>
    <t>lost revenue that can be replaced with Coronavirus State and Local Fiscal Recovery Funds, in</t>
  </si>
  <si>
    <t>accordance with the requirements of the U.S. Department of Treasury's Interim Final Rule.</t>
  </si>
  <si>
    <t>Green cells</t>
  </si>
  <si>
    <r>
      <rPr>
        <i/>
        <sz val="10"/>
        <color theme="1"/>
        <rFont val="Calibri"/>
        <family val="2"/>
        <scheme val="minor"/>
      </rPr>
      <t>Base Year Revenue</t>
    </r>
    <r>
      <rPr>
        <sz val="10"/>
        <color theme="1"/>
        <rFont val="Calibri"/>
        <family val="2"/>
        <scheme val="minor"/>
      </rPr>
      <t xml:space="preserve"> is the recipient’s general revenue for the most recent full fiscal year prior </t>
    </r>
  </si>
  <si>
    <t>to the COVD-19 public health emergency (most likely FYE 2019).</t>
  </si>
  <si>
    <t>health emergency.</t>
  </si>
  <si>
    <t>6/30/2019 for School Districts and 12/31/19 for most local governments).</t>
  </si>
  <si>
    <r>
      <rPr>
        <i/>
        <sz val="10"/>
        <color theme="1"/>
        <rFont val="Calibri"/>
        <family val="2"/>
        <scheme val="minor"/>
      </rPr>
      <t>Base Year FYE</t>
    </r>
    <r>
      <rPr>
        <sz val="10"/>
        <color theme="1"/>
        <rFont val="Calibri"/>
        <family val="2"/>
        <scheme val="minor"/>
      </rPr>
      <t xml:space="preserve"> is the date of the fiscal year end for the year used as Base Year Revenue (i.e. </t>
    </r>
  </si>
  <si>
    <r>
      <rPr>
        <i/>
        <sz val="10"/>
        <color theme="1"/>
        <rFont val="Calibri"/>
        <family val="2"/>
        <scheme val="minor"/>
      </rPr>
      <t>Actual General Revenue</t>
    </r>
    <r>
      <rPr>
        <sz val="10"/>
        <color theme="1"/>
        <rFont val="Calibri"/>
        <family val="2"/>
        <scheme val="minor"/>
      </rPr>
      <t xml:space="preserve"> is a recipient’s actual general revenue collected during 12-month </t>
    </r>
  </si>
  <si>
    <t>period ending on each calculation date.</t>
  </si>
  <si>
    <r>
      <rPr>
        <i/>
        <sz val="10"/>
        <color theme="1"/>
        <rFont val="Calibri"/>
        <family val="2"/>
        <scheme val="minor"/>
      </rPr>
      <t>Growth Adjustment</t>
    </r>
    <r>
      <rPr>
        <sz val="10"/>
        <color theme="1"/>
        <rFont val="Calibri"/>
        <family val="2"/>
        <scheme val="minor"/>
      </rPr>
      <t xml:space="preserve"> is equal to the greater of 4.1 percent (or 0.041) and the recipient’s average</t>
    </r>
  </si>
  <si>
    <t>annual revenue growth over the three full fiscal years prior to the COVID-19 public</t>
  </si>
  <si>
    <r>
      <rPr>
        <i/>
        <sz val="10"/>
        <color theme="1"/>
        <rFont val="Calibri"/>
        <family val="2"/>
        <scheme val="minor"/>
      </rPr>
      <t>General Revenue</t>
    </r>
    <r>
      <rPr>
        <sz val="10"/>
        <color theme="1"/>
        <rFont val="Calibri"/>
        <family val="2"/>
        <scheme val="minor"/>
      </rPr>
      <t xml:space="preserve"> includes revenue from taxes, current charges, and miscellaneous general revenue.</t>
    </r>
  </si>
  <si>
    <t xml:space="preserve">It excludes refunds and other correcting transactions, proceeds from issuance of debt or </t>
  </si>
  <si>
    <t xml:space="preserve">the sale of investments, agency or private trust transactions, and revenue generated by </t>
  </si>
  <si>
    <t xml:space="preserve">utilities and insurance trusts. General revenue also includes intergovernmental transfers </t>
  </si>
  <si>
    <t xml:space="preserve">between state and local governments, but excludes intergovernmental transfers from the </t>
  </si>
  <si>
    <t xml:space="preserve">Federal government, including Federal transfers made via a state to a locality pursuant to </t>
  </si>
  <si>
    <t xml:space="preserve">the CRF or the Fiscal Recovery Funds. </t>
  </si>
  <si>
    <t>should be entered by the government to complete the calculation.</t>
  </si>
  <si>
    <t>Growth Adjustment Calculation</t>
  </si>
  <si>
    <t>FYE</t>
  </si>
  <si>
    <t>FYE 2017</t>
  </si>
  <si>
    <t>FYE 2018</t>
  </si>
  <si>
    <t xml:space="preserve">FYE 2019 </t>
  </si>
  <si>
    <t>FYE 2016</t>
  </si>
  <si>
    <t>FYE Date</t>
  </si>
  <si>
    <t>Average Annual Revenue Growth</t>
  </si>
  <si>
    <t>n/a</t>
  </si>
  <si>
    <t>Calculated 3 Year Growth Adjustment</t>
  </si>
  <si>
    <t>The Growth Adjustment calculation tab is intended to assist governments with calculating the amount of</t>
  </si>
  <si>
    <t>requirements of the U.S. Department of Treasury's Interim Final Rule.</t>
  </si>
  <si>
    <t>the growth adjustment that can be used to calculate the Revenue Loss in accordance with the</t>
  </si>
  <si>
    <r>
      <rPr>
        <i/>
        <sz val="10"/>
        <color theme="1"/>
        <rFont val="Calibri"/>
        <family val="2"/>
        <scheme val="minor"/>
      </rPr>
      <t>Actual General Revenue</t>
    </r>
    <r>
      <rPr>
        <sz val="10"/>
        <color theme="1"/>
        <rFont val="Calibri"/>
        <family val="2"/>
        <scheme val="minor"/>
      </rPr>
      <t xml:space="preserve"> is a recipient’s actual general revenue collected during the fiscal year</t>
    </r>
  </si>
  <si>
    <t>noted on the sheet (three years prior to the Base Year FYE).</t>
  </si>
  <si>
    <t>NOTE: THIS IS JUST AN EXAMPLE.  Amounts are to illustrate how the form is to be completed.</t>
  </si>
  <si>
    <t>Growth Adjustment for Calculation</t>
  </si>
  <si>
    <t>Revenue (Loss)</t>
  </si>
  <si>
    <t>Calculated 3-Year Growth Adjustment</t>
  </si>
  <si>
    <t>Growth Adjustment % for Calculation</t>
  </si>
  <si>
    <t>the Calculated 3-Year Growth Adjustment or 4.1%.</t>
  </si>
  <si>
    <t>Definitions of amounts used:</t>
  </si>
  <si>
    <t>Note: This amount is automatically carried forward from the "Growth Adjustment Calculation" tab.</t>
  </si>
  <si>
    <t xml:space="preserve">See also Appendix from Treasury's SLFRF FAQs, below. </t>
  </si>
  <si>
    <t>https://home.treasury.gov/system/files/136/SLFRPFAQ.pdf</t>
  </si>
  <si>
    <t>Source:</t>
  </si>
  <si>
    <r>
      <t xml:space="preserve">Growth Adjustment % for Calculation </t>
    </r>
    <r>
      <rPr>
        <sz val="10"/>
        <color theme="1"/>
        <rFont val="Calibri"/>
        <family val="2"/>
        <scheme val="minor"/>
      </rPr>
      <t>uses an excel formula to automatically select the higher of</t>
    </r>
  </si>
  <si>
    <t>See also Appendix from Treasury's SLFRF FAQs on Growth Adj. Calc Instructions tab and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</si>
</sst>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0" fillId="0" borderId="0" xfId="0" applyNumberFormat="1"/>
    <xf numFmtId="44" fontId="0" fillId="2" borderId="0" xfId="0" applyNumberFormat="1" applyFill="1"/>
    <xf numFmtId="14" fontId="0" fillId="2" borderId="0" xfId="0" applyNumberFormat="1" applyFill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5" fillId="2" borderId="0" xfId="0" applyFont="1" applyFill="1"/>
    <xf numFmtId="0" fontId="7" fillId="0" borderId="0" xfId="0" applyFont="1"/>
    <xf numFmtId="0" fontId="5" fillId="0" borderId="0" xfId="0" applyFont="1" applyAlignment="1"/>
    <xf numFmtId="0" fontId="2" fillId="0" borderId="0" xfId="0" applyFont="1" applyFill="1" applyBorder="1" applyAlignment="1">
      <alignment horizontal="center" wrapText="1"/>
    </xf>
    <xf numFmtId="44" fontId="0" fillId="0" borderId="0" xfId="0" applyNumberFormat="1" applyFill="1"/>
    <xf numFmtId="0" fontId="0" fillId="0" borderId="0" xfId="0" applyFill="1"/>
    <xf numFmtId="14" fontId="0" fillId="0" borderId="0" xfId="0" applyNumberFormat="1" applyAlignment="1">
      <alignment horizontal="center"/>
    </xf>
    <xf numFmtId="14" fontId="0" fillId="0" borderId="0" xfId="0" applyNumberFormat="1" applyFill="1"/>
    <xf numFmtId="0" fontId="0" fillId="0" borderId="0" xfId="0" applyFont="1" applyFill="1" applyBorder="1" applyAlignment="1">
      <alignment horizontal="center" wrapText="1"/>
    </xf>
    <xf numFmtId="10" fontId="0" fillId="0" borderId="0" xfId="0" applyNumberFormat="1" applyFill="1"/>
    <xf numFmtId="10" fontId="2" fillId="0" borderId="0" xfId="0" applyNumberFormat="1" applyFont="1"/>
    <xf numFmtId="0" fontId="8" fillId="0" borderId="0" xfId="0" applyFont="1"/>
    <xf numFmtId="10" fontId="0" fillId="0" borderId="0" xfId="1" applyNumberFormat="1" applyFont="1" applyFill="1"/>
    <xf numFmtId="10" fontId="0" fillId="0" borderId="0" xfId="0" applyNumberFormat="1" applyFont="1"/>
    <xf numFmtId="9" fontId="2" fillId="0" borderId="0" xfId="1" applyFont="1" applyAlignment="1">
      <alignment horizontal="right"/>
    </xf>
    <xf numFmtId="10" fontId="2" fillId="0" borderId="0" xfId="1" applyNumberFormat="1" applyFont="1"/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0" applyFont="1"/>
    <xf numFmtId="0" fontId="5" fillId="0" borderId="0" xfId="0" applyFont="1" applyFill="1"/>
    <xf numFmtId="0" fontId="12" fillId="0" borderId="0" xfId="0" applyFont="1" applyFill="1"/>
    <xf numFmtId="0" fontId="13" fillId="0" borderId="0" xfId="2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31</xdr:row>
      <xdr:rowOff>152399</xdr:rowOff>
    </xdr:from>
    <xdr:to>
      <xdr:col>19</xdr:col>
      <xdr:colOff>600074</xdr:colOff>
      <xdr:row>68</xdr:row>
      <xdr:rowOff>97580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4" y="5400674"/>
          <a:ext cx="11553825" cy="6993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treasury.gov/system/files/136/SLFRPFAQ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home.treasury.gov/system/files/136/SLFRPFAQ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="85" zoomScaleNormal="85" workbookViewId="0"/>
  </sheetViews>
  <sheetFormatPr defaultRowHeight="15" x14ac:dyDescent="0.25"/>
  <cols>
    <col min="1" max="1" width="9.5703125" customWidth="1"/>
  </cols>
  <sheetData>
    <row r="1" spans="1:2" ht="15.75" x14ac:dyDescent="0.25">
      <c r="A1" s="9" t="s">
        <v>35</v>
      </c>
    </row>
    <row r="2" spans="1:2" ht="15.75" x14ac:dyDescent="0.25">
      <c r="A2" s="9" t="s">
        <v>11</v>
      </c>
    </row>
    <row r="3" spans="1:2" ht="15.75" x14ac:dyDescent="0.25">
      <c r="A3" s="9" t="s">
        <v>13</v>
      </c>
    </row>
    <row r="5" spans="1:2" s="12" customFormat="1" ht="12.75" x14ac:dyDescent="0.2">
      <c r="A5" s="12" t="s">
        <v>45</v>
      </c>
    </row>
    <row r="6" spans="1:2" s="12" customFormat="1" ht="12.75" x14ac:dyDescent="0.2">
      <c r="A6" s="12" t="s">
        <v>47</v>
      </c>
    </row>
    <row r="7" spans="1:2" s="12" customFormat="1" ht="12.75" x14ac:dyDescent="0.2">
      <c r="A7" s="12" t="s">
        <v>46</v>
      </c>
    </row>
    <row r="8" spans="1:2" s="12" customFormat="1" ht="12.75" x14ac:dyDescent="0.2"/>
    <row r="9" spans="1:2" s="12" customFormat="1" ht="12.75" x14ac:dyDescent="0.2">
      <c r="A9" s="13" t="s">
        <v>17</v>
      </c>
      <c r="B9" s="12" t="s">
        <v>34</v>
      </c>
    </row>
    <row r="10" spans="1:2" s="12" customFormat="1" ht="12.75" x14ac:dyDescent="0.2"/>
    <row r="11" spans="1:2" s="12" customFormat="1" ht="12.75" x14ac:dyDescent="0.2">
      <c r="A11" s="14" t="s">
        <v>56</v>
      </c>
    </row>
    <row r="12" spans="1:2" s="12" customFormat="1" ht="12.75" x14ac:dyDescent="0.2">
      <c r="A12" s="12" t="s">
        <v>18</v>
      </c>
    </row>
    <row r="13" spans="1:2" s="12" customFormat="1" ht="12.75" x14ac:dyDescent="0.2">
      <c r="B13" s="12" t="s">
        <v>19</v>
      </c>
    </row>
    <row r="14" spans="1:2" s="12" customFormat="1" ht="12.75" x14ac:dyDescent="0.2"/>
    <row r="15" spans="1:2" s="12" customFormat="1" ht="12.75" x14ac:dyDescent="0.2">
      <c r="A15" s="12" t="s">
        <v>22</v>
      </c>
    </row>
    <row r="16" spans="1:2" s="12" customFormat="1" ht="12.75" x14ac:dyDescent="0.2">
      <c r="B16" s="12" t="s">
        <v>21</v>
      </c>
    </row>
    <row r="17" spans="1:7" s="12" customFormat="1" ht="12.75" x14ac:dyDescent="0.2"/>
    <row r="18" spans="1:7" s="12" customFormat="1" ht="12.75" x14ac:dyDescent="0.2">
      <c r="A18" s="12" t="s">
        <v>48</v>
      </c>
    </row>
    <row r="19" spans="1:7" s="12" customFormat="1" ht="12.75" x14ac:dyDescent="0.2">
      <c r="B19" s="12" t="s">
        <v>49</v>
      </c>
    </row>
    <row r="20" spans="1:7" s="12" customFormat="1" ht="12.75" x14ac:dyDescent="0.2"/>
    <row r="21" spans="1:7" s="12" customFormat="1" ht="12.75" x14ac:dyDescent="0.2">
      <c r="A21" s="15" t="s">
        <v>27</v>
      </c>
    </row>
    <row r="22" spans="1:7" s="12" customFormat="1" ht="12.75" x14ac:dyDescent="0.2">
      <c r="B22" s="12" t="s">
        <v>28</v>
      </c>
    </row>
    <row r="23" spans="1:7" s="12" customFormat="1" ht="12.75" x14ac:dyDescent="0.2">
      <c r="B23" s="12" t="s">
        <v>29</v>
      </c>
    </row>
    <row r="24" spans="1:7" s="12" customFormat="1" ht="12.75" x14ac:dyDescent="0.2">
      <c r="B24" s="12" t="s">
        <v>30</v>
      </c>
    </row>
    <row r="25" spans="1:7" s="12" customFormat="1" ht="12.75" x14ac:dyDescent="0.2">
      <c r="B25" s="12" t="s">
        <v>31</v>
      </c>
    </row>
    <row r="26" spans="1:7" s="12" customFormat="1" ht="12.75" x14ac:dyDescent="0.2">
      <c r="B26" s="12" t="s">
        <v>32</v>
      </c>
    </row>
    <row r="27" spans="1:7" s="12" customFormat="1" ht="12.75" x14ac:dyDescent="0.2">
      <c r="B27" s="12" t="s">
        <v>33</v>
      </c>
    </row>
    <row r="28" spans="1:7" s="12" customFormat="1" ht="12.75" x14ac:dyDescent="0.2">
      <c r="B28" s="33" t="s">
        <v>58</v>
      </c>
      <c r="C28" s="33"/>
      <c r="D28" s="33"/>
      <c r="E28" s="33"/>
      <c r="F28" s="33"/>
      <c r="G28" s="33"/>
    </row>
    <row r="29" spans="1:7" x14ac:dyDescent="0.25">
      <c r="B29" s="18"/>
      <c r="C29" s="18"/>
      <c r="D29" s="18"/>
      <c r="E29" s="18"/>
      <c r="F29" s="18"/>
      <c r="G29" s="18"/>
    </row>
    <row r="30" spans="1:7" x14ac:dyDescent="0.25">
      <c r="A30" s="32" t="s">
        <v>61</v>
      </c>
      <c r="B30" s="33"/>
      <c r="C30" s="33"/>
      <c r="D30" s="18"/>
      <c r="E30" s="18"/>
      <c r="F30" s="18"/>
      <c r="G30" s="18"/>
    </row>
    <row r="31" spans="1:7" x14ac:dyDescent="0.25">
      <c r="A31" s="12"/>
      <c r="B31" s="12" t="s">
        <v>55</v>
      </c>
      <c r="C31" s="12"/>
    </row>
    <row r="32" spans="1:7" x14ac:dyDescent="0.25">
      <c r="A32" s="12"/>
      <c r="B32" s="12"/>
      <c r="C32" s="12"/>
    </row>
    <row r="71" spans="4:11" s="33" customFormat="1" ht="12.75" x14ac:dyDescent="0.2">
      <c r="D71" s="34" t="s">
        <v>60</v>
      </c>
      <c r="E71" s="35" t="s">
        <v>59</v>
      </c>
    </row>
    <row r="72" spans="4:11" s="12" customFormat="1" x14ac:dyDescent="0.25">
      <c r="D72"/>
      <c r="E72"/>
      <c r="F72"/>
      <c r="G72"/>
      <c r="H72"/>
      <c r="I72"/>
      <c r="J72"/>
      <c r="K72"/>
    </row>
  </sheetData>
  <hyperlinks>
    <hyperlink ref="E71" r:id="rId1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5" x14ac:dyDescent="0.25"/>
  <cols>
    <col min="1" max="1" width="16.28515625" customWidth="1"/>
    <col min="2" max="2" width="10.5703125" customWidth="1"/>
    <col min="3" max="3" width="13.7109375" bestFit="1" customWidth="1"/>
    <col min="4" max="4" width="16.85546875" bestFit="1" customWidth="1"/>
    <col min="5" max="5" width="12.7109375" bestFit="1" customWidth="1"/>
  </cols>
  <sheetData>
    <row r="1" spans="1:5" s="10" customFormat="1" ht="15.75" x14ac:dyDescent="0.25">
      <c r="A1" s="11" t="s">
        <v>2</v>
      </c>
    </row>
    <row r="2" spans="1:5" s="10" customFormat="1" ht="15.75" x14ac:dyDescent="0.25">
      <c r="A2" s="11" t="s">
        <v>3</v>
      </c>
    </row>
    <row r="3" spans="1:5" s="10" customFormat="1" ht="15.75" x14ac:dyDescent="0.25">
      <c r="A3" s="9" t="s">
        <v>35</v>
      </c>
    </row>
    <row r="4" spans="1:5" s="10" customFormat="1" ht="15.75" x14ac:dyDescent="0.25">
      <c r="A4" s="9" t="s">
        <v>11</v>
      </c>
    </row>
    <row r="5" spans="1:5" x14ac:dyDescent="0.25">
      <c r="A5" s="3"/>
    </row>
    <row r="6" spans="1:5" x14ac:dyDescent="0.25">
      <c r="A6" s="3" t="s">
        <v>0</v>
      </c>
      <c r="C6" s="7"/>
    </row>
    <row r="7" spans="1:5" x14ac:dyDescent="0.25">
      <c r="A7" s="3" t="s">
        <v>4</v>
      </c>
      <c r="C7" s="8"/>
    </row>
    <row r="8" spans="1:5" x14ac:dyDescent="0.25">
      <c r="A8" s="3"/>
    </row>
    <row r="9" spans="1:5" s="4" customFormat="1" ht="45" x14ac:dyDescent="0.25">
      <c r="A9" s="5" t="s">
        <v>36</v>
      </c>
      <c r="B9" s="5" t="s">
        <v>41</v>
      </c>
      <c r="C9" s="5" t="s">
        <v>6</v>
      </c>
      <c r="D9" s="5" t="s">
        <v>42</v>
      </c>
      <c r="E9" s="5" t="s">
        <v>53</v>
      </c>
    </row>
    <row r="10" spans="1:5" s="4" customFormat="1" x14ac:dyDescent="0.25">
      <c r="A10" s="19" t="s">
        <v>40</v>
      </c>
      <c r="B10" s="20">
        <f>B11-365</f>
        <v>-1095</v>
      </c>
      <c r="C10" s="7"/>
      <c r="D10" s="21" t="s">
        <v>43</v>
      </c>
      <c r="E10" s="16"/>
    </row>
    <row r="11" spans="1:5" x14ac:dyDescent="0.25">
      <c r="A11" s="19" t="s">
        <v>37</v>
      </c>
      <c r="B11" s="20">
        <f>B12-365</f>
        <v>-730</v>
      </c>
      <c r="C11" s="7"/>
      <c r="D11" s="22" t="e">
        <f>(C11-C10)/C10</f>
        <v>#DIV/0!</v>
      </c>
      <c r="E11" s="22"/>
    </row>
    <row r="12" spans="1:5" x14ac:dyDescent="0.25">
      <c r="A12" s="19" t="s">
        <v>38</v>
      </c>
      <c r="B12" s="20">
        <f>B13-365</f>
        <v>-365</v>
      </c>
      <c r="C12" s="7"/>
      <c r="D12" s="22" t="e">
        <f>(C12-C11)/C11</f>
        <v>#DIV/0!</v>
      </c>
      <c r="E12" s="22"/>
    </row>
    <row r="13" spans="1:5" x14ac:dyDescent="0.25">
      <c r="A13" s="19" t="s">
        <v>39</v>
      </c>
      <c r="B13" s="20">
        <f>C7</f>
        <v>0</v>
      </c>
      <c r="C13" s="17">
        <f>C6</f>
        <v>0</v>
      </c>
      <c r="D13" s="22" t="e">
        <f>(C13-C12)/C12</f>
        <v>#DIV/0!</v>
      </c>
      <c r="E13" s="23" t="e">
        <f>AVERAGE(D11,D12,D13)</f>
        <v>#DIV/0!</v>
      </c>
    </row>
    <row r="14" spans="1:5" x14ac:dyDescent="0.25">
      <c r="B14" s="18"/>
      <c r="C14" s="18"/>
      <c r="D14" s="22"/>
    </row>
    <row r="15" spans="1:5" x14ac:dyDescent="0.25">
      <c r="D15" s="27" t="s">
        <v>54</v>
      </c>
      <c r="E15" s="28" t="e">
        <f>IF(E13&gt;0.041,E13,0.041)</f>
        <v>#DIV/0!</v>
      </c>
    </row>
    <row r="16" spans="1:5" x14ac:dyDescent="0.25">
      <c r="D16" s="29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/>
  </sheetViews>
  <sheetFormatPr defaultRowHeight="15" x14ac:dyDescent="0.25"/>
  <cols>
    <col min="1" max="1" width="9.5703125" customWidth="1"/>
    <col min="2" max="2" width="3.140625" customWidth="1"/>
  </cols>
  <sheetData>
    <row r="1" spans="1:2" ht="15.75" x14ac:dyDescent="0.25">
      <c r="A1" s="9" t="s">
        <v>12</v>
      </c>
    </row>
    <row r="2" spans="1:2" ht="15.75" x14ac:dyDescent="0.25">
      <c r="A2" s="9" t="s">
        <v>11</v>
      </c>
    </row>
    <row r="3" spans="1:2" ht="15.75" x14ac:dyDescent="0.25">
      <c r="A3" s="9" t="s">
        <v>13</v>
      </c>
    </row>
    <row r="5" spans="1:2" s="12" customFormat="1" ht="12.75" x14ac:dyDescent="0.2">
      <c r="A5" s="12" t="s">
        <v>14</v>
      </c>
    </row>
    <row r="6" spans="1:2" s="12" customFormat="1" ht="12.75" x14ac:dyDescent="0.2">
      <c r="A6" s="12" t="s">
        <v>15</v>
      </c>
    </row>
    <row r="7" spans="1:2" s="12" customFormat="1" ht="12.75" x14ac:dyDescent="0.2">
      <c r="A7" s="12" t="s">
        <v>16</v>
      </c>
    </row>
    <row r="8" spans="1:2" s="12" customFormat="1" ht="12.75" x14ac:dyDescent="0.2"/>
    <row r="9" spans="1:2" s="12" customFormat="1" ht="12.75" x14ac:dyDescent="0.2">
      <c r="A9" s="13" t="s">
        <v>17</v>
      </c>
      <c r="B9" s="12" t="s">
        <v>34</v>
      </c>
    </row>
    <row r="10" spans="1:2" s="12" customFormat="1" ht="12.75" x14ac:dyDescent="0.2"/>
    <row r="11" spans="1:2" s="12" customFormat="1" ht="12.75" x14ac:dyDescent="0.2">
      <c r="A11" s="14" t="s">
        <v>56</v>
      </c>
    </row>
    <row r="12" spans="1:2" s="12" customFormat="1" ht="12.75" x14ac:dyDescent="0.2">
      <c r="A12" s="12" t="s">
        <v>18</v>
      </c>
    </row>
    <row r="13" spans="1:2" s="12" customFormat="1" ht="12.75" x14ac:dyDescent="0.2">
      <c r="B13" s="12" t="s">
        <v>19</v>
      </c>
    </row>
    <row r="14" spans="1:2" s="30" customFormat="1" ht="12" x14ac:dyDescent="0.2">
      <c r="B14" s="31" t="s">
        <v>57</v>
      </c>
    </row>
    <row r="15" spans="1:2" s="12" customFormat="1" ht="12.75" x14ac:dyDescent="0.2"/>
    <row r="16" spans="1:2" s="12" customFormat="1" ht="12.75" x14ac:dyDescent="0.2">
      <c r="A16" s="12" t="s">
        <v>25</v>
      </c>
    </row>
    <row r="17" spans="1:3" s="12" customFormat="1" ht="12.75" x14ac:dyDescent="0.2">
      <c r="B17" s="12" t="s">
        <v>26</v>
      </c>
    </row>
    <row r="18" spans="1:3" s="12" customFormat="1" ht="12.75" x14ac:dyDescent="0.2">
      <c r="B18" s="12" t="s">
        <v>20</v>
      </c>
    </row>
    <row r="19" spans="1:3" s="30" customFormat="1" ht="12" x14ac:dyDescent="0.2">
      <c r="B19" s="31" t="s">
        <v>57</v>
      </c>
    </row>
    <row r="20" spans="1:3" s="12" customFormat="1" ht="12.75" x14ac:dyDescent="0.2"/>
    <row r="21" spans="1:3" s="12" customFormat="1" ht="12.75" x14ac:dyDescent="0.2">
      <c r="A21" s="12" t="s">
        <v>22</v>
      </c>
    </row>
    <row r="22" spans="1:3" s="12" customFormat="1" ht="12.75" x14ac:dyDescent="0.2">
      <c r="B22" s="12" t="s">
        <v>21</v>
      </c>
    </row>
    <row r="23" spans="1:3" s="30" customFormat="1" ht="12" x14ac:dyDescent="0.2">
      <c r="B23" s="31" t="s">
        <v>57</v>
      </c>
    </row>
    <row r="24" spans="1:3" s="12" customFormat="1" ht="12.75" x14ac:dyDescent="0.2"/>
    <row r="25" spans="1:3" s="12" customFormat="1" ht="12.75" x14ac:dyDescent="0.2">
      <c r="A25" s="12" t="s">
        <v>23</v>
      </c>
    </row>
    <row r="26" spans="1:3" s="12" customFormat="1" ht="12.75" x14ac:dyDescent="0.2">
      <c r="B26" s="12" t="s">
        <v>24</v>
      </c>
    </row>
    <row r="27" spans="1:3" s="12" customFormat="1" ht="12.75" x14ac:dyDescent="0.2"/>
    <row r="28" spans="1:3" s="12" customFormat="1" ht="12.75" x14ac:dyDescent="0.2">
      <c r="B28" s="15" t="s">
        <v>27</v>
      </c>
    </row>
    <row r="29" spans="1:3" s="12" customFormat="1" ht="12.75" x14ac:dyDescent="0.2">
      <c r="C29" s="12" t="s">
        <v>28</v>
      </c>
    </row>
    <row r="30" spans="1:3" s="12" customFormat="1" ht="12.75" x14ac:dyDescent="0.2">
      <c r="C30" s="12" t="s">
        <v>29</v>
      </c>
    </row>
    <row r="31" spans="1:3" s="12" customFormat="1" ht="12.75" x14ac:dyDescent="0.2">
      <c r="C31" s="12" t="s">
        <v>30</v>
      </c>
    </row>
    <row r="32" spans="1:3" s="12" customFormat="1" ht="12.75" x14ac:dyDescent="0.2">
      <c r="C32" s="12" t="s">
        <v>31</v>
      </c>
    </row>
    <row r="33" spans="2:19" s="12" customFormat="1" ht="12.75" x14ac:dyDescent="0.2">
      <c r="C33" s="12" t="s">
        <v>32</v>
      </c>
    </row>
    <row r="34" spans="2:19" s="12" customFormat="1" ht="12.75" x14ac:dyDescent="0.2">
      <c r="C34" s="12" t="s">
        <v>33</v>
      </c>
    </row>
    <row r="35" spans="2:19" s="12" customFormat="1" ht="12.75" x14ac:dyDescent="0.2">
      <c r="B35" s="33" t="s">
        <v>62</v>
      </c>
      <c r="C35" s="33"/>
      <c r="D35" s="33"/>
      <c r="E35" s="33"/>
      <c r="F35" s="33"/>
      <c r="G35" s="33"/>
      <c r="H35" s="33"/>
      <c r="I35" s="33"/>
      <c r="J35" s="33"/>
      <c r="K35" s="35" t="s">
        <v>59</v>
      </c>
      <c r="L35" s="33"/>
      <c r="M35" s="33"/>
      <c r="N35" s="33"/>
      <c r="O35" s="33"/>
      <c r="P35" s="33"/>
      <c r="Q35" s="33"/>
      <c r="R35" s="33"/>
      <c r="S35" s="33"/>
    </row>
    <row r="36" spans="2:19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</sheetData>
  <hyperlinks>
    <hyperlink ref="K35" r:id="rId1"/>
  </hyperlinks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 x14ac:dyDescent="0.25"/>
  <cols>
    <col min="1" max="1" width="16.28515625" customWidth="1"/>
    <col min="2" max="2" width="10.5703125" customWidth="1"/>
    <col min="3" max="3" width="13.7109375" bestFit="1" customWidth="1"/>
    <col min="4" max="4" width="16.85546875" bestFit="1" customWidth="1"/>
    <col min="5" max="5" width="12.7109375" bestFit="1" customWidth="1"/>
  </cols>
  <sheetData>
    <row r="1" spans="1:5" s="10" customFormat="1" ht="15.75" x14ac:dyDescent="0.25">
      <c r="A1" s="11" t="s">
        <v>2</v>
      </c>
    </row>
    <row r="2" spans="1:5" s="10" customFormat="1" ht="15.75" x14ac:dyDescent="0.25">
      <c r="A2" s="11" t="s">
        <v>3</v>
      </c>
    </row>
    <row r="3" spans="1:5" s="10" customFormat="1" ht="15.75" x14ac:dyDescent="0.25">
      <c r="A3" s="9" t="s">
        <v>12</v>
      </c>
    </row>
    <row r="4" spans="1:5" s="10" customFormat="1" ht="15.75" x14ac:dyDescent="0.25">
      <c r="A4" s="9" t="s">
        <v>11</v>
      </c>
    </row>
    <row r="5" spans="1:5" x14ac:dyDescent="0.25">
      <c r="A5" s="3"/>
    </row>
    <row r="6" spans="1:5" x14ac:dyDescent="0.25">
      <c r="A6" s="3" t="s">
        <v>0</v>
      </c>
      <c r="C6" s="17">
        <f>'Growth Adjustment Calculation'!C6</f>
        <v>0</v>
      </c>
    </row>
    <row r="7" spans="1:5" x14ac:dyDescent="0.25">
      <c r="A7" s="3" t="s">
        <v>1</v>
      </c>
      <c r="C7" s="25" t="e">
        <f>'Growth Adjustment Calculation'!E15</f>
        <v>#DIV/0!</v>
      </c>
    </row>
    <row r="8" spans="1:5" x14ac:dyDescent="0.25">
      <c r="A8" s="3" t="s">
        <v>4</v>
      </c>
      <c r="C8" s="20">
        <f>'Growth Adjustment Calculation'!C7</f>
        <v>0</v>
      </c>
    </row>
    <row r="9" spans="1:5" x14ac:dyDescent="0.25">
      <c r="A9" s="3"/>
    </row>
    <row r="10" spans="1:5" s="4" customFormat="1" ht="45" x14ac:dyDescent="0.25">
      <c r="A10" s="5" t="s">
        <v>8</v>
      </c>
      <c r="B10" s="5" t="s">
        <v>5</v>
      </c>
      <c r="C10" s="5" t="s">
        <v>6</v>
      </c>
      <c r="D10" s="5" t="s">
        <v>7</v>
      </c>
      <c r="E10" s="5" t="s">
        <v>52</v>
      </c>
    </row>
    <row r="11" spans="1:5" x14ac:dyDescent="0.25">
      <c r="A11" s="1">
        <v>44196</v>
      </c>
      <c r="B11" s="2">
        <f>DATEDIF($C$8,A11,"M")</f>
        <v>1451</v>
      </c>
      <c r="C11" s="7"/>
      <c r="D11" s="6" t="e">
        <f>(($C$7+1)^($B11/12))*$C$6</f>
        <v>#DIV/0!</v>
      </c>
      <c r="E11" s="6" t="e">
        <f>$C11-$D11</f>
        <v>#DIV/0!</v>
      </c>
    </row>
    <row r="12" spans="1:5" x14ac:dyDescent="0.25">
      <c r="A12" s="1">
        <v>44561</v>
      </c>
      <c r="B12" s="2">
        <f t="shared" ref="B12:B14" si="0">DATEDIF($C$8,A12,"M")</f>
        <v>1463</v>
      </c>
      <c r="C12" s="7"/>
      <c r="D12" s="6" t="e">
        <f t="shared" ref="D12:D14" si="1">(($C$7+1)^($B12/12))*$C$6</f>
        <v>#DIV/0!</v>
      </c>
      <c r="E12" s="6" t="e">
        <f t="shared" ref="E12:E14" si="2">$C12-$D12</f>
        <v>#DIV/0!</v>
      </c>
    </row>
    <row r="13" spans="1:5" x14ac:dyDescent="0.25">
      <c r="A13" s="1">
        <v>44926</v>
      </c>
      <c r="B13" s="2">
        <f t="shared" si="0"/>
        <v>1475</v>
      </c>
      <c r="C13" s="7"/>
      <c r="D13" s="6" t="e">
        <f t="shared" si="1"/>
        <v>#DIV/0!</v>
      </c>
      <c r="E13" s="6" t="e">
        <f t="shared" si="2"/>
        <v>#DIV/0!</v>
      </c>
    </row>
    <row r="14" spans="1:5" x14ac:dyDescent="0.25">
      <c r="A14" s="1">
        <v>45291</v>
      </c>
      <c r="B14" s="2">
        <f t="shared" si="0"/>
        <v>1487</v>
      </c>
      <c r="C14" s="7"/>
      <c r="D14" s="6" t="e">
        <f t="shared" si="1"/>
        <v>#DIV/0!</v>
      </c>
      <c r="E14" s="6" t="e">
        <f t="shared" si="2"/>
        <v>#DIV/0!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16.28515625" customWidth="1"/>
    <col min="2" max="2" width="10.5703125" customWidth="1"/>
    <col min="3" max="3" width="13.7109375" bestFit="1" customWidth="1"/>
    <col min="4" max="4" width="16.85546875" bestFit="1" customWidth="1"/>
    <col min="5" max="5" width="12.7109375" bestFit="1" customWidth="1"/>
  </cols>
  <sheetData>
    <row r="1" spans="1:5" s="10" customFormat="1" ht="15.75" x14ac:dyDescent="0.25">
      <c r="A1" s="11" t="s">
        <v>9</v>
      </c>
      <c r="C1" s="24" t="s">
        <v>50</v>
      </c>
    </row>
    <row r="2" spans="1:5" s="10" customFormat="1" ht="15.75" x14ac:dyDescent="0.25">
      <c r="A2" s="11" t="s">
        <v>10</v>
      </c>
    </row>
    <row r="3" spans="1:5" s="10" customFormat="1" ht="15.75" x14ac:dyDescent="0.25">
      <c r="A3" s="9" t="s">
        <v>35</v>
      </c>
    </row>
    <row r="4" spans="1:5" s="10" customFormat="1" ht="15.75" x14ac:dyDescent="0.25">
      <c r="A4" s="9" t="s">
        <v>11</v>
      </c>
    </row>
    <row r="5" spans="1:5" x14ac:dyDescent="0.25">
      <c r="A5" s="3"/>
    </row>
    <row r="6" spans="1:5" x14ac:dyDescent="0.25">
      <c r="A6" s="3" t="s">
        <v>0</v>
      </c>
      <c r="C6" s="7">
        <v>100</v>
      </c>
    </row>
    <row r="7" spans="1:5" x14ac:dyDescent="0.25">
      <c r="A7" s="3" t="s">
        <v>4</v>
      </c>
      <c r="C7" s="8">
        <v>43646</v>
      </c>
    </row>
    <row r="8" spans="1:5" x14ac:dyDescent="0.25">
      <c r="A8" s="3"/>
    </row>
    <row r="9" spans="1:5" s="4" customFormat="1" ht="45" x14ac:dyDescent="0.25">
      <c r="A9" s="5" t="s">
        <v>36</v>
      </c>
      <c r="B9" s="5" t="s">
        <v>41</v>
      </c>
      <c r="C9" s="5" t="s">
        <v>6</v>
      </c>
      <c r="D9" s="5" t="s">
        <v>42</v>
      </c>
      <c r="E9" s="5" t="s">
        <v>44</v>
      </c>
    </row>
    <row r="10" spans="1:5" s="4" customFormat="1" x14ac:dyDescent="0.25">
      <c r="A10" s="19" t="s">
        <v>40</v>
      </c>
      <c r="B10" s="20">
        <f>B11-365</f>
        <v>42551</v>
      </c>
      <c r="C10" s="7">
        <v>95</v>
      </c>
      <c r="D10" s="21" t="s">
        <v>43</v>
      </c>
      <c r="E10" s="16"/>
    </row>
    <row r="11" spans="1:5" x14ac:dyDescent="0.25">
      <c r="A11" s="19" t="s">
        <v>37</v>
      </c>
      <c r="B11" s="20">
        <f>B12-365</f>
        <v>42916</v>
      </c>
      <c r="C11" s="7">
        <v>97</v>
      </c>
      <c r="D11" s="22">
        <f>(C11-C10)/C10</f>
        <v>2.1052631578947368E-2</v>
      </c>
      <c r="E11" s="22"/>
    </row>
    <row r="12" spans="1:5" x14ac:dyDescent="0.25">
      <c r="A12" s="19" t="s">
        <v>38</v>
      </c>
      <c r="B12" s="20">
        <f>B13-365</f>
        <v>43281</v>
      </c>
      <c r="C12" s="7">
        <v>99</v>
      </c>
      <c r="D12" s="22">
        <f>(C12-C11)/C11</f>
        <v>2.0618556701030927E-2</v>
      </c>
      <c r="E12" s="22"/>
    </row>
    <row r="13" spans="1:5" x14ac:dyDescent="0.25">
      <c r="A13" s="19" t="s">
        <v>39</v>
      </c>
      <c r="B13" s="20">
        <f>C7</f>
        <v>43646</v>
      </c>
      <c r="C13" s="17">
        <f>C6</f>
        <v>100</v>
      </c>
      <c r="D13" s="22">
        <f>(C13-C12)/C12</f>
        <v>1.0101010101010102E-2</v>
      </c>
      <c r="E13" s="26">
        <f>AVERAGE(D11:D13)</f>
        <v>1.7257399460329465E-2</v>
      </c>
    </row>
    <row r="14" spans="1:5" x14ac:dyDescent="0.25">
      <c r="B14" s="18"/>
      <c r="C14" s="18"/>
      <c r="D14" s="22"/>
    </row>
    <row r="15" spans="1:5" x14ac:dyDescent="0.25">
      <c r="D15" s="27" t="s">
        <v>51</v>
      </c>
      <c r="E15" s="28">
        <f>IF(E13&gt;0.041,E13,0.041)</f>
        <v>4.1000000000000002E-2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 x14ac:dyDescent="0.25"/>
  <cols>
    <col min="1" max="2" width="10.5703125" customWidth="1"/>
    <col min="3" max="3" width="13.7109375" bestFit="1" customWidth="1"/>
    <col min="4" max="4" width="16.85546875" bestFit="1" customWidth="1"/>
    <col min="5" max="5" width="12.7109375" bestFit="1" customWidth="1"/>
  </cols>
  <sheetData>
    <row r="1" spans="1:5" s="10" customFormat="1" ht="15.75" x14ac:dyDescent="0.25">
      <c r="A1" s="11" t="s">
        <v>9</v>
      </c>
      <c r="D1" s="24" t="s">
        <v>50</v>
      </c>
    </row>
    <row r="2" spans="1:5" s="10" customFormat="1" ht="15.75" x14ac:dyDescent="0.25">
      <c r="A2" s="11" t="s">
        <v>10</v>
      </c>
    </row>
    <row r="3" spans="1:5" ht="15.75" x14ac:dyDescent="0.25">
      <c r="A3" s="9" t="s">
        <v>12</v>
      </c>
    </row>
    <row r="4" spans="1:5" ht="15.75" x14ac:dyDescent="0.25">
      <c r="A4" s="9" t="s">
        <v>11</v>
      </c>
    </row>
    <row r="5" spans="1:5" x14ac:dyDescent="0.25">
      <c r="A5" s="3"/>
    </row>
    <row r="6" spans="1:5" x14ac:dyDescent="0.25">
      <c r="A6" s="3" t="s">
        <v>0</v>
      </c>
      <c r="C6" s="17">
        <f>'Growth Adj. Calc. Example'!C6</f>
        <v>100</v>
      </c>
    </row>
    <row r="7" spans="1:5" x14ac:dyDescent="0.25">
      <c r="A7" s="3" t="s">
        <v>1</v>
      </c>
      <c r="C7" s="25">
        <f>'Growth Adj. Calc. Example'!E15</f>
        <v>4.1000000000000002E-2</v>
      </c>
    </row>
    <row r="8" spans="1:5" x14ac:dyDescent="0.25">
      <c r="A8" s="3" t="s">
        <v>4</v>
      </c>
      <c r="C8" s="20">
        <f>'Growth Adj. Calc. Example'!C7</f>
        <v>43646</v>
      </c>
    </row>
    <row r="9" spans="1:5" x14ac:dyDescent="0.25">
      <c r="A9" s="3"/>
    </row>
    <row r="10" spans="1:5" s="4" customFormat="1" ht="45" x14ac:dyDescent="0.25">
      <c r="A10" s="5" t="s">
        <v>8</v>
      </c>
      <c r="B10" s="5" t="s">
        <v>5</v>
      </c>
      <c r="C10" s="5" t="s">
        <v>6</v>
      </c>
      <c r="D10" s="5" t="s">
        <v>7</v>
      </c>
      <c r="E10" s="5" t="s">
        <v>52</v>
      </c>
    </row>
    <row r="11" spans="1:5" x14ac:dyDescent="0.25">
      <c r="A11" s="1">
        <v>44196</v>
      </c>
      <c r="B11" s="2">
        <f>DATEDIF($C$8,A11,"M")</f>
        <v>18</v>
      </c>
      <c r="C11" s="7">
        <v>75</v>
      </c>
      <c r="D11" s="6">
        <f>(($C$7+1)^($B11/12))*$C$6</f>
        <v>106.21261323402224</v>
      </c>
      <c r="E11" s="6">
        <f>$C11-$D11</f>
        <v>-31.212613234022243</v>
      </c>
    </row>
    <row r="12" spans="1:5" x14ac:dyDescent="0.25">
      <c r="A12" s="1">
        <v>44561</v>
      </c>
      <c r="B12" s="2">
        <f t="shared" ref="B12:B14" si="0">DATEDIF($C$8,A12,"M")</f>
        <v>30</v>
      </c>
      <c r="C12" s="7">
        <v>90</v>
      </c>
      <c r="D12" s="6">
        <f t="shared" ref="D12:D14" si="1">(($C$7+1)^($B12/12))*$C$6</f>
        <v>110.56733037661715</v>
      </c>
      <c r="E12" s="6">
        <f t="shared" ref="E12:E14" si="2">$C12-$D12</f>
        <v>-20.56733037661715</v>
      </c>
    </row>
    <row r="13" spans="1:5" x14ac:dyDescent="0.25">
      <c r="A13" s="1">
        <v>44926</v>
      </c>
      <c r="B13" s="2">
        <f t="shared" si="0"/>
        <v>42</v>
      </c>
      <c r="C13" s="7">
        <v>110</v>
      </c>
      <c r="D13" s="6">
        <f t="shared" si="1"/>
        <v>115.10059092205844</v>
      </c>
      <c r="E13" s="6">
        <f t="shared" si="2"/>
        <v>-5.1005909220584442</v>
      </c>
    </row>
    <row r="14" spans="1:5" x14ac:dyDescent="0.25">
      <c r="A14" s="1">
        <v>45291</v>
      </c>
      <c r="B14" s="2">
        <f t="shared" si="0"/>
        <v>54</v>
      </c>
      <c r="C14" s="7">
        <v>120</v>
      </c>
      <c r="D14" s="6">
        <f t="shared" si="1"/>
        <v>119.81971514986283</v>
      </c>
      <c r="E14" s="6">
        <f t="shared" si="2"/>
        <v>0.18028485013716988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ACE5AEAB8ED14CBDA696C081068EC3" ma:contentTypeVersion="10" ma:contentTypeDescription="Create a new document." ma:contentTypeScope="" ma:versionID="aa44bb6dc9c7b2f4136606736b3b7725">
  <xsd:schema xmlns:xsd="http://www.w3.org/2001/XMLSchema" xmlns:xs="http://www.w3.org/2001/XMLSchema" xmlns:p="http://schemas.microsoft.com/office/2006/metadata/properties" xmlns:ns3="368cc7de-4582-4402-8653-1f6c5fcb9822" xmlns:ns4="7e4091d6-ac26-408d-9936-3b28227d19d9" targetNamespace="http://schemas.microsoft.com/office/2006/metadata/properties" ma:root="true" ma:fieldsID="a52dc0f77f2781e921583966c67d5adb" ns3:_="" ns4:_="">
    <xsd:import namespace="368cc7de-4582-4402-8653-1f6c5fcb9822"/>
    <xsd:import namespace="7e4091d6-ac26-408d-9936-3b28227d19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cc7de-4582-4402-8653-1f6c5fcb98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091d6-ac26-408d-9936-3b28227d19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42638-00E6-4D82-96C4-D1404A46065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68cc7de-4582-4402-8653-1f6c5fcb9822"/>
    <ds:schemaRef ds:uri="http://schemas.microsoft.com/office/2006/documentManagement/types"/>
    <ds:schemaRef ds:uri="7e4091d6-ac26-408d-9936-3b28227d19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1B1976-A788-4440-B83F-ECC1EA97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cc7de-4582-4402-8653-1f6c5fcb9822"/>
    <ds:schemaRef ds:uri="7e4091d6-ac26-408d-9936-3b28227d1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A9D6D4-6414-4E15-BF36-0B6102BCC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Growth Adj. Calc Instructions</vt:lpstr>
      <vt:lpstr>Growth Adjustment Calculation</vt:lpstr>
      <vt:lpstr>Revenue Loss Calc Instructions</vt:lpstr>
      <vt:lpstr>Revenue Loss Calculation</vt:lpstr>
      <vt:lpstr>Growth Adj. Calc. Example</vt:lpstr>
      <vt:lpstr>Revenue Loss Calc Example</vt:lpstr>
    </vt:vector>
  </TitlesOfParts>
  <Company>Ohio Auditor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L. Reed</dc:creator>
  <cp:lastModifiedBy>Amanda M. Stidham</cp:lastModifiedBy>
  <dcterms:created xsi:type="dcterms:W3CDTF">2021-05-12T19:53:29Z</dcterms:created>
  <dcterms:modified xsi:type="dcterms:W3CDTF">2021-11-17T19:43:09Z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0x010100F5ACE5AEAB8ED14CBDA696C081068EC3</vt:lpwstr>
  </property>
</Properties>
</file>